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026\ПФХД\Ремонт\"/>
    </mc:Choice>
  </mc:AlternateContent>
  <bookViews>
    <workbookView xWindow="0" yWindow="0" windowWidth="38400" windowHeight="15900" activeTab="2"/>
  </bookViews>
  <sheets>
    <sheet name="2026" sheetId="1" r:id="rId1"/>
    <sheet name="не вошло 26" sheetId="2" state="hidden" r:id="rId2"/>
    <sheet name="2027" sheetId="3" r:id="rId3"/>
    <sheet name="2028" sheetId="4" r:id="rId4"/>
  </sheets>
  <definedNames>
    <definedName name="_xlnm.Print_Area" localSheetId="0">'2026'!$A$1:$I$27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4" l="1"/>
  <c r="G16" i="4"/>
  <c r="L15" i="4"/>
  <c r="F15" i="4"/>
  <c r="L14" i="4"/>
  <c r="F14" i="4"/>
  <c r="L13" i="4"/>
  <c r="F13" i="4"/>
  <c r="L12" i="4"/>
  <c r="F12" i="4"/>
  <c r="L11" i="4"/>
  <c r="F11" i="4"/>
  <c r="L10" i="4"/>
  <c r="F10" i="4"/>
  <c r="L9" i="4"/>
  <c r="F9" i="4"/>
  <c r="L8" i="4"/>
  <c r="F8" i="4"/>
  <c r="L7" i="4"/>
  <c r="F7" i="4"/>
  <c r="L6" i="4"/>
  <c r="F6" i="4"/>
  <c r="H16" i="3"/>
  <c r="G16" i="3"/>
  <c r="L15" i="3"/>
  <c r="F15" i="3"/>
  <c r="L14" i="3"/>
  <c r="F14" i="3"/>
  <c r="L13" i="3"/>
  <c r="F13" i="3"/>
  <c r="L12" i="3"/>
  <c r="F12" i="3"/>
  <c r="L11" i="3"/>
  <c r="F11" i="3"/>
  <c r="L10" i="3"/>
  <c r="F10" i="3"/>
  <c r="L9" i="3"/>
  <c r="F9" i="3"/>
  <c r="L8" i="3"/>
  <c r="F8" i="3"/>
  <c r="L7" i="3"/>
  <c r="F7" i="3"/>
  <c r="L6" i="3"/>
  <c r="F6" i="3"/>
  <c r="F16" i="4" l="1"/>
  <c r="F16" i="3"/>
  <c r="F15" i="2" l="1"/>
  <c r="F9" i="2"/>
  <c r="L9" i="2"/>
  <c r="F10" i="2"/>
  <c r="L10" i="2"/>
  <c r="F11" i="2"/>
  <c r="L11" i="2"/>
  <c r="H16" i="2"/>
  <c r="G16" i="2"/>
  <c r="F14" i="2"/>
  <c r="F13" i="2"/>
  <c r="F12" i="2"/>
  <c r="L8" i="2"/>
  <c r="F8" i="2"/>
  <c r="L7" i="2"/>
  <c r="F7" i="2"/>
  <c r="L6" i="2"/>
  <c r="F6" i="2"/>
  <c r="L5" i="2"/>
  <c r="F5" i="2"/>
  <c r="L4" i="2"/>
  <c r="F4" i="2"/>
  <c r="L7" i="1"/>
  <c r="L8" i="1"/>
  <c r="L9" i="1"/>
  <c r="L10" i="1"/>
  <c r="L11" i="1"/>
  <c r="L12" i="1"/>
  <c r="L13" i="1"/>
  <c r="L14" i="1"/>
  <c r="L15" i="1"/>
  <c r="L6" i="1"/>
  <c r="F16" i="2" l="1"/>
  <c r="F7" i="1"/>
  <c r="F8" i="1"/>
  <c r="F9" i="1"/>
  <c r="F10" i="1"/>
  <c r="F11" i="1"/>
  <c r="F12" i="1"/>
  <c r="F13" i="1"/>
  <c r="F14" i="1"/>
  <c r="F15" i="1"/>
  <c r="F6" i="1"/>
  <c r="G16" i="1" l="1"/>
  <c r="H16" i="1"/>
  <c r="F16" i="1"/>
</calcChain>
</file>

<file path=xl/sharedStrings.xml><?xml version="1.0" encoding="utf-8"?>
<sst xmlns="http://schemas.openxmlformats.org/spreadsheetml/2006/main" count="199" uniqueCount="79">
  <si>
    <t>№ п/п</t>
  </si>
  <si>
    <t>Наименование мероприятия</t>
  </si>
  <si>
    <t>Адрес, помещения</t>
  </si>
  <si>
    <t>Обоснование стоимости</t>
  </si>
  <si>
    <t>Обоснование необходимости</t>
  </si>
  <si>
    <t xml:space="preserve">Стоимость (руб.) </t>
  </si>
  <si>
    <t>Деление СГЗ, руб.</t>
  </si>
  <si>
    <t>Деление ПД, руб.</t>
  </si>
  <si>
    <t>Год проведения последнего ремонта</t>
  </si>
  <si>
    <t>Выполнение работ, связанных с ремонтом объекта культурного наследия, проводимых в целях поддержания в эксплуатационном состоянии памятника без изменения его особенностей, составляющих предмет охраны (ремонт коридоров  2 и 3 этажей), в здании объекта культурного наследия регионального значения "Дом, в котором с 1893 по 1900г. жил Склифосовский Николай Васильевич" по адресу: Санкт-Петербург,  ул. Моховая,д.6, лит. А</t>
  </si>
  <si>
    <t>Санкт-Петербург, ул. Моховая, д. 6, лит. А</t>
  </si>
  <si>
    <t>Ресурсно-индексный метод метод</t>
  </si>
  <si>
    <t>Охранное обязательство ОКН рег.номер 781710992390005 утв.распоряжением КГИОП  № 07-19-433/18 от 24.09.2018</t>
  </si>
  <si>
    <t>Выполнение работ, связанных с ремонтом объекта культурного наследия, проводимых в целях поддержания в эксплуатационном состоянии памятника без изменения его особенностей, составляющих предмет охраны (ремонт каб. № 213, 213а, 214, 309, 310, 311, 314, 315, 316), в здании объекта культурного наследия регионального значения "Дом, в котором с 1893 по 1900г. жил Склифосовский Николай Васильевич" по адресу: Санкт-Петербург,  ул. Моховая,д.6, лит. А.</t>
  </si>
  <si>
    <t>Выполнение работ, связанных с ремонтом объекта культурного наследия, проводимых в целях поддержания в эксплуатационном состоянии памятника без изменения его особенностей, составляющих предмет охраны(ремонт каб. № 500, 501, 502), в здании объекта культурного наследия регионального значения "Дом, в котором с 1893 по 1900г. жил Склифосовский Николай Васильевич" по адресу: Санкт-Петербург,  ул. Моховая,д.6, лит. А.</t>
  </si>
  <si>
    <t>Выполнение работ, связанных с ремонтом объекта культурного наследия, проводимых в целях поддержания в эксплуатационном состоянии памятника без изменения его особенностей, составляющих предмет охраны(ремонт коридора 1 этажа и каб. № 101-104, 107, 108), в здании объекта культурного наследия регионального значения "Дом, в котором с 1893 по 1900г. жил Склифосовский Николай Васильевич" по адресу: Санкт-Петербург,  ул. Моховая,д.6, лит. А.</t>
  </si>
  <si>
    <t>Выполнение работ, связанных с ремонтом объекта культурного наследия, проводимых в целях поддержания в эксплуатационном состоянии памятника без изменения его особенностей, составляющих предмет охраны(ремонт помещений цокольного этажа по плану ПИБ № 1-9), в здании объекта культурного наследия регионального значения "Дом, в котором с 1893 по 1900г. жил Склифосовский Николай Васильевич" по адресу: Санкт-Петербург,  ул. Моховая,д.6, лит. А.</t>
  </si>
  <si>
    <t>не делалось</t>
  </si>
  <si>
    <t>Выполнение работ по сохранению объекта культурного наследия (ремонт "Актового зала"), в здании объекта культурного наследия регионального значения "Дом, в котором с 1893 по 1900г. жил Склифосовский Николай Васильевич" по адресу: Санкт-Петербург,  ул. Моховая,д.6, лит. А.</t>
  </si>
  <si>
    <t>Выполнение работ по текущему ремонту санузла № 104, в здании по адресу: Санкт-Петербург, Охотничий пер., д. 7, лит. А</t>
  </si>
  <si>
    <t>Санкт-Петрбург, Охотничий пер., д. 7, лит. А</t>
  </si>
  <si>
    <t>САНИТАРНЫЕ ПРАВИЛА СП 2.4.3648-20 от 28 сентября 2020 г. N 28</t>
  </si>
  <si>
    <t>Выполнение работ по текущему ремонту напольного покрытия кабинетов № 102, 103, 303 в здании по адресу: Санкт-Петербург, Охотничий пер., д. 7, лит. А</t>
  </si>
  <si>
    <t>Выполнение работ по текущему ремонту кабинетов № 304, 305, 306, 307, 307а, 307б и коридора в здании по адресу: Санкт-Петербург, Охотничий пер., д. 7, лит. А</t>
  </si>
  <si>
    <t>САНИТАРНЫЕ ПРАВИЛА СП 2.4.3648-20 от 28 сентября 2020 г. N 29</t>
  </si>
  <si>
    <t>Выполнение работ по текущему ремонту лестниц № 1, 2, 3 в здании по адресу: Санкт-Петербург, ул.Курляндская 39 лит. В</t>
  </si>
  <si>
    <t>Санкт-Петербург, ул. Курляндская, д. 39, лит. В</t>
  </si>
  <si>
    <t>Выполнение работ по текущему ремонту лестницы в здании по адресу: Санкт-Петербург, ул.Курляндская 39 лит. Д</t>
  </si>
  <si>
    <t>Санкт-Петербург, ул. Курляндская, д. 39, лит. Д</t>
  </si>
  <si>
    <t>Выполнение работ по текущему ремонту  холла и коридора 1 этажа  в здании по адресу: Санкт-Петербург,ул.Курляндская 39 лит. В</t>
  </si>
  <si>
    <t>Выполнение работ, связанных с ремонтом объекта культурного наследия, проводимых в целях поддержания в эксплуатационном состоянии памятника без изменения его особенностей, составляющих предмет охраны (пом.141-149,169,170,173,174) в здании объекта культурного наследия по адресу:Санкт-Петeрбург,ул.Балтийская 35,лит.А</t>
  </si>
  <si>
    <t>Охранное обязательство ОКН рег.номер 782411419870005 утв.распоряжением КГИОП  № 457-об/24 от 25.09.2024 Письмо КГИОП об устранении замечаний № 06-12-117/24-3-0 от 17.07.2024</t>
  </si>
  <si>
    <t>Выполнение работ по текущему ремонту коридора 2-го этажа (окраска) и помещений "душевых" в жилых блоках Общежития по адресу:Санкт-Петербург, ул. Балтийская 26,лит.А.</t>
  </si>
  <si>
    <t>Санкт-Петербург, ул. Балтийская 26, лит. А.</t>
  </si>
  <si>
    <t>Выполнение работ (в целях поддержания в эксплуатационном состоянии) по ремонту регулировочных кранов отопления в здании по адресу: Санкт-Петербург,ул.Балтийская д. 35,лит. А</t>
  </si>
  <si>
    <t>Санкт-Петербург,ул.Балтийская д. 35,лит. А</t>
  </si>
  <si>
    <t>Охранное обязательство ОКН № 9554,от 20.05.2010,Распоряжение КГИОП от 26.04.18 № 165-р</t>
  </si>
  <si>
    <t>Выполнение работ по текущему ремонту штукатурного покрытия участков фасада здания по адресу: Санкт-Петербург,ул.Курляндская 39,лит.В</t>
  </si>
  <si>
    <t>Санкт-Петербург, ул. Курляндская 39, лит. В</t>
  </si>
  <si>
    <t>ВСН 58-88 (р)</t>
  </si>
  <si>
    <t>Выполнение работ по текущему ремонту штукаторного покрытия участков фасада здания,объекта культурного наследия по адресу: Санкт-Петербург,ул.Моховая д.6,лит.А</t>
  </si>
  <si>
    <t>Санкт-Петербург, ул. Моховая д. 6, лит. А</t>
  </si>
  <si>
    <t>Санкт-Петербург, ул. Балтийская 26, лит. А</t>
  </si>
  <si>
    <t>Выполнение работ по текущему ремонту локальных участков мягкой кровли в здания по адресу: Санкт-Петербург,ул. Балтийская д.26,лит. А</t>
  </si>
  <si>
    <t>Санкт-Петербург, ул. Балтийская д. 26, лит. А</t>
  </si>
  <si>
    <t>Выполнение работ по текущему ремонту локальных участков мягкой кровли в здании по адресу: Санкт-Петербург,ул.Курляндская 39,лит. Б</t>
  </si>
  <si>
    <t>Санкт-Петербург, ул. Курляндская 39, лит. Б</t>
  </si>
  <si>
    <t>Выполнение работ по текущему ремонту локальных участков мягкой кровли в здания по адресу: Санкт-Петербург,ул.Курляндская 39, лит.Д</t>
  </si>
  <si>
    <t>Санкт-Петербург, ул. Курляндская 39, лит. Д</t>
  </si>
  <si>
    <t>ИТОГО:</t>
  </si>
  <si>
    <t>Выполнение работ по текущему ремонту участка теплоизоляционного слоя  на "чердачном переркрытий" в заднии Общежития по адресу:Санкт-Петербург,ул. Балтийская 26,лит.А</t>
  </si>
  <si>
    <t>Выполнение работ по разработке проектно-сметной документации на восстановление разрушенных участков тротуаров, проездов, дорожек и площадок внутридворовой территории здания общежития по адресу: Санкт-Петербург, ул. Балтийская, д. 26, лит. А</t>
  </si>
  <si>
    <t>Санкт-Петербург, ул. Балтийская, д. 26, лит. А</t>
  </si>
  <si>
    <t>Проектно-сметный метод</t>
  </si>
  <si>
    <t>Постановление Прав. Санкт-Петербург № 961 от 09.11.2016г.</t>
  </si>
  <si>
    <t>Директор</t>
  </si>
  <si>
    <t>Е.В. Васина</t>
  </si>
  <si>
    <t>(подпись)</t>
  </si>
  <si>
    <t>Главный бухгалтер</t>
  </si>
  <si>
    <t>А.К. Ильиных</t>
  </si>
  <si>
    <r>
      <rPr>
        <b/>
        <sz val="12"/>
        <rFont val="Times New Roman"/>
        <family val="1"/>
        <charset val="204"/>
      </rPr>
      <t>Исполнитель</t>
    </r>
  </si>
  <si>
    <t>Заместитель директора по МТО     А.В. Антонов   Тел. (812) 252-70-17</t>
  </si>
  <si>
    <t>Начальник ПЭО Д.В. Былина (812) 645-40-29</t>
  </si>
  <si>
    <t>Текущие ремонты 2026 год СПб ГБПОУ "Петровский колледж"</t>
  </si>
  <si>
    <t>Текущие ремонты 2027 год СПб ГБПОУ "Петровский колледж"</t>
  </si>
  <si>
    <t>Выполнение работ по текущему ремонту кабинетов № 202, 202а, 202б, 202в, в здании по адресу: Санкт-Петербург, Охотничий пер., д. 7, лит. А</t>
  </si>
  <si>
    <t>Санкт-Петербург, Охотничий пер., д. 7, лит. А</t>
  </si>
  <si>
    <t>Выполнение работ по текущему ремонту коридора 3-го этажа (окраска) и помещений "душевых" в жилых блоках общежития по адресу:Санкт-Петербург, ул. Балтийская 26,лит.А.</t>
  </si>
  <si>
    <t>Выполнение работ по текущему ремонту потолков в коридорах 1,2 и 3 этажей в здании по адресу:Санкт-Петербург,ул.Швецова д. 22,лит.А</t>
  </si>
  <si>
    <t>Санкт-Петербург, ул.Швецова д. 22, лит. А</t>
  </si>
  <si>
    <t>Выполнение работ по текущему ремонту кабинета 310 в здании по адресу:Санкт-Петербург,ул.Швецова 22,лит. А</t>
  </si>
  <si>
    <t>Санкт-Петербург, ул. Швецова 22, лит. А</t>
  </si>
  <si>
    <t>Выполнение работ по текущему ремонту коридора 1 этажа (правое крыло) в здании Общежития по адресу:Санкт-Петербург ул. Балтийская 26,лит.А</t>
  </si>
  <si>
    <t>Текущие ремонты 2028 год СПб ГБПОУ "Петровский колледж"</t>
  </si>
  <si>
    <t>Выполнение работ по текущему ремонту коридора 5-го этажа (окраска) и помещений "душевых" в жилых блоках общежития по адресу:Санкт-Петербург, ул. Балтийская 26,лит.А.</t>
  </si>
  <si>
    <t>Выполнение работ по текущему ремонту коридора 4-го этажа (окраска) и помещений "душевых" в жилых блоках общежития по адресу:Санкт-Петербург, ул. Балтийская 26,лит.А.</t>
  </si>
  <si>
    <t>Выполнение работ, связанных с ремонтом объекта культурного наследия, проводимых в целях поддержания в эксплуатационном состоянии памятника без изменения его особенностей (ремонт эвакуационной лестницы по ПИБ - 4 ЛК) в здании по адресу: Санкт-Петербург,ул.Моховая 6,лит.А</t>
  </si>
  <si>
    <t>Выполнение работ, связанных с ремонтом объекта культурного наследия, проводимых в целях поддержания в эксплуатационном состоянии памятника без изменения его особенностей (ремонт эвакуационной лестницы по ПИБ - 3 ЛК), в здании по адресу: Санкт-Петербург,ул.Моховая 6,лит.А</t>
  </si>
  <si>
    <t>Выполнение работ,связанных с ремонтом объекта культурного наследия, проводимых в целях поддержания в эксплуатационном состоянии памятника без изменения его особенностей (ремонт "Спортивного зала" и помещений общего пользования), в здании объекта культурного наследия по адресу: Санкт-Петербург, ул. Моховая, д.6, лит.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</si>
</sst>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hidden="1"/>
    </xf>
    <xf numFmtId="4" fontId="1" fillId="0" borderId="1" xfId="0" applyNumberFormat="1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4" fontId="1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6" fillId="2" borderId="0" xfId="1" applyFont="1" applyFill="1" applyBorder="1" applyAlignment="1" applyProtection="1">
      <alignment horizontal="left" vertical="center" wrapText="1"/>
      <protection locked="0" hidden="1"/>
    </xf>
    <xf numFmtId="0" fontId="7" fillId="0" borderId="2" xfId="1" applyFont="1" applyBorder="1" applyAlignment="1" applyProtection="1">
      <alignment horizontal="left" vertical="center" wrapText="1"/>
    </xf>
    <xf numFmtId="0" fontId="7" fillId="2" borderId="2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horizontal="left" vertical="center" wrapText="1"/>
      <protection hidden="1"/>
    </xf>
    <xf numFmtId="0" fontId="7" fillId="0" borderId="0" xfId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7" fillId="0" borderId="0" xfId="1" applyFont="1" applyBorder="1" applyAlignment="1" applyProtection="1">
      <alignment horizontal="left" vertical="center" wrapText="1"/>
    </xf>
    <xf numFmtId="0" fontId="7" fillId="0" borderId="0" xfId="1" applyFont="1" applyAlignment="1" applyProtection="1">
      <alignment vertical="center" wrapText="1"/>
      <protection hidden="1"/>
    </xf>
    <xf numFmtId="0" fontId="7" fillId="0" borderId="0" xfId="1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1" fillId="0" borderId="5" xfId="0" applyFont="1" applyBorder="1" applyAlignment="1" applyProtection="1">
      <alignment vertical="center" wrapText="1"/>
      <protection hidden="1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7" fillId="2" borderId="2" xfId="1" applyFont="1" applyFill="1" applyBorder="1" applyAlignment="1" applyProtection="1">
      <alignment horizontal="left" vertical="center" wrapText="1"/>
      <protection locked="0"/>
    </xf>
    <xf numFmtId="0" fontId="7" fillId="2" borderId="3" xfId="1" applyFont="1" applyFill="1" applyBorder="1" applyAlignment="1" applyProtection="1">
      <alignment horizontal="left" vertical="center" wrapText="1"/>
      <protection locked="0"/>
    </xf>
    <xf numFmtId="0" fontId="7" fillId="2" borderId="4" xfId="1" applyFont="1" applyFill="1" applyBorder="1" applyAlignment="1" applyProtection="1">
      <alignment horizontal="left" vertical="center" wrapText="1"/>
      <protection locked="0"/>
    </xf>
    <xf numFmtId="0" fontId="3" fillId="2" borderId="0" xfId="0" applyNumberFormat="1" applyFont="1" applyFill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view="pageBreakPreview" topLeftCell="C1" zoomScale="60" zoomScaleNormal="100" workbookViewId="0">
      <selection activeCell="E6" sqref="E6"/>
    </sheetView>
  </sheetViews>
  <sheetFormatPr defaultRowHeight="15" x14ac:dyDescent="0.25"/>
  <cols>
    <col min="2" max="2" width="122.140625" customWidth="1"/>
    <col min="3" max="3" width="30.7109375" customWidth="1"/>
    <col min="4" max="4" width="24" customWidth="1"/>
    <col min="5" max="5" width="70" customWidth="1"/>
    <col min="6" max="6" width="19.5703125" customWidth="1"/>
    <col min="7" max="7" width="19.42578125" customWidth="1"/>
    <col min="8" max="8" width="15.140625" customWidth="1"/>
    <col min="9" max="9" width="22.28515625" customWidth="1"/>
    <col min="10" max="10" width="15.28515625" hidden="1" customWidth="1"/>
    <col min="11" max="11" width="11.42578125" hidden="1" customWidth="1"/>
    <col min="12" max="12" width="13.140625" hidden="1" customWidth="1"/>
    <col min="13" max="13" width="0" hidden="1" customWidth="1"/>
  </cols>
  <sheetData>
    <row r="1" spans="1:13" ht="15.75" x14ac:dyDescent="0.25">
      <c r="C1" s="35"/>
      <c r="D1" s="35"/>
      <c r="E1" s="35"/>
      <c r="F1" s="35"/>
      <c r="G1" s="35"/>
      <c r="H1" s="35"/>
      <c r="I1" s="35"/>
      <c r="J1" s="35"/>
      <c r="K1" s="35"/>
      <c r="L1" s="27"/>
      <c r="M1" s="27"/>
    </row>
    <row r="2" spans="1:13" ht="16.5" customHeight="1" thickBot="1" x14ac:dyDescent="0.3">
      <c r="C2" s="36" t="s">
        <v>63</v>
      </c>
      <c r="D2" s="36"/>
      <c r="E2" s="36"/>
      <c r="F2" s="36"/>
      <c r="G2" s="36"/>
      <c r="H2" s="36"/>
      <c r="I2" s="36"/>
      <c r="J2" s="28"/>
      <c r="K2" s="28"/>
      <c r="L2" s="28"/>
      <c r="M2" s="28"/>
    </row>
    <row r="4" spans="1:13" ht="31.5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1:13" ht="15.75" x14ac:dyDescent="0.25">
      <c r="A5" s="4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</row>
    <row r="6" spans="1:13" ht="100.5" customHeight="1" x14ac:dyDescent="0.25">
      <c r="A6" s="6">
        <v>1</v>
      </c>
      <c r="B6" s="7" t="s">
        <v>9</v>
      </c>
      <c r="C6" s="7" t="s">
        <v>10</v>
      </c>
      <c r="D6" s="8" t="s">
        <v>11</v>
      </c>
      <c r="E6" s="7" t="s">
        <v>12</v>
      </c>
      <c r="F6" s="9">
        <f>G6</f>
        <v>7517219.2800000003</v>
      </c>
      <c r="G6" s="10">
        <v>7517219.2800000003</v>
      </c>
      <c r="H6" s="10">
        <v>805564.54</v>
      </c>
      <c r="I6" s="8">
        <v>2002</v>
      </c>
      <c r="J6" s="17"/>
      <c r="K6" s="17">
        <v>7517219.2800000003</v>
      </c>
      <c r="L6" s="17">
        <f>K6-G6</f>
        <v>0</v>
      </c>
    </row>
    <row r="7" spans="1:13" ht="100.5" customHeight="1" x14ac:dyDescent="0.25">
      <c r="A7" s="6">
        <v>2</v>
      </c>
      <c r="B7" s="7" t="s">
        <v>13</v>
      </c>
      <c r="C7" s="7" t="s">
        <v>10</v>
      </c>
      <c r="D7" s="8" t="s">
        <v>11</v>
      </c>
      <c r="E7" s="7" t="s">
        <v>12</v>
      </c>
      <c r="F7" s="9">
        <f t="shared" ref="F7:F15" si="0">G7</f>
        <v>7050359</v>
      </c>
      <c r="G7" s="10">
        <v>7050359</v>
      </c>
      <c r="H7" s="10">
        <v>752354</v>
      </c>
      <c r="I7" s="8">
        <v>2003</v>
      </c>
      <c r="J7" s="17"/>
      <c r="K7" s="17">
        <v>7050359</v>
      </c>
      <c r="L7" s="17">
        <f t="shared" ref="L7:L15" si="1">K7-G7</f>
        <v>0</v>
      </c>
    </row>
    <row r="8" spans="1:13" ht="100.5" customHeight="1" x14ac:dyDescent="0.25">
      <c r="A8" s="6">
        <v>3</v>
      </c>
      <c r="B8" s="7" t="s">
        <v>14</v>
      </c>
      <c r="C8" s="7" t="s">
        <v>10</v>
      </c>
      <c r="D8" s="8" t="s">
        <v>11</v>
      </c>
      <c r="E8" s="7" t="s">
        <v>12</v>
      </c>
      <c r="F8" s="9">
        <f t="shared" si="0"/>
        <v>3005940</v>
      </c>
      <c r="G8" s="10">
        <v>3005940</v>
      </c>
      <c r="H8" s="10">
        <v>401236.96</v>
      </c>
      <c r="I8" s="8">
        <v>2003</v>
      </c>
      <c r="K8" s="17">
        <v>3005940</v>
      </c>
      <c r="L8" s="17">
        <f t="shared" si="1"/>
        <v>0</v>
      </c>
    </row>
    <row r="9" spans="1:13" ht="100.5" customHeight="1" x14ac:dyDescent="0.25">
      <c r="A9" s="6">
        <v>4</v>
      </c>
      <c r="B9" s="7" t="s">
        <v>15</v>
      </c>
      <c r="C9" s="7" t="s">
        <v>10</v>
      </c>
      <c r="D9" s="8" t="s">
        <v>11</v>
      </c>
      <c r="E9" s="7" t="s">
        <v>12</v>
      </c>
      <c r="F9" s="9">
        <f t="shared" si="0"/>
        <v>8140800</v>
      </c>
      <c r="G9" s="10">
        <v>8140800</v>
      </c>
      <c r="H9" s="10">
        <v>219160.04</v>
      </c>
      <c r="I9" s="8">
        <v>2003</v>
      </c>
      <c r="K9" s="17">
        <v>8140800</v>
      </c>
      <c r="L9" s="17">
        <f t="shared" si="1"/>
        <v>0</v>
      </c>
    </row>
    <row r="10" spans="1:13" ht="100.5" customHeight="1" x14ac:dyDescent="0.25">
      <c r="A10" s="6">
        <v>5</v>
      </c>
      <c r="B10" s="7" t="s">
        <v>16</v>
      </c>
      <c r="C10" s="7" t="s">
        <v>10</v>
      </c>
      <c r="D10" s="8" t="s">
        <v>11</v>
      </c>
      <c r="E10" s="7" t="s">
        <v>12</v>
      </c>
      <c r="F10" s="9">
        <f t="shared" si="0"/>
        <v>3560490</v>
      </c>
      <c r="G10" s="10">
        <v>3560490</v>
      </c>
      <c r="H10" s="10"/>
      <c r="I10" s="8" t="s">
        <v>17</v>
      </c>
      <c r="K10" s="17">
        <v>3560490</v>
      </c>
      <c r="L10" s="17">
        <f t="shared" si="1"/>
        <v>0</v>
      </c>
    </row>
    <row r="11" spans="1:13" ht="100.5" customHeight="1" x14ac:dyDescent="0.25">
      <c r="A11" s="6">
        <v>6</v>
      </c>
      <c r="B11" s="7" t="s">
        <v>18</v>
      </c>
      <c r="C11" s="7" t="s">
        <v>10</v>
      </c>
      <c r="D11" s="8" t="s">
        <v>11</v>
      </c>
      <c r="E11" s="7" t="s">
        <v>12</v>
      </c>
      <c r="F11" s="9">
        <f t="shared" si="0"/>
        <v>5170642.3</v>
      </c>
      <c r="G11" s="10">
        <v>5170642.3</v>
      </c>
      <c r="H11" s="10"/>
      <c r="I11" s="8">
        <v>1995</v>
      </c>
      <c r="K11" s="17">
        <v>5170642.3</v>
      </c>
      <c r="L11" s="17">
        <f t="shared" si="1"/>
        <v>0</v>
      </c>
    </row>
    <row r="12" spans="1:13" ht="100.5" customHeight="1" x14ac:dyDescent="0.25">
      <c r="A12" s="6">
        <v>7</v>
      </c>
      <c r="B12" s="7" t="s">
        <v>19</v>
      </c>
      <c r="C12" s="7" t="s">
        <v>20</v>
      </c>
      <c r="D12" s="8" t="s">
        <v>11</v>
      </c>
      <c r="E12" s="7" t="s">
        <v>21</v>
      </c>
      <c r="F12" s="9">
        <f t="shared" si="0"/>
        <v>325560</v>
      </c>
      <c r="G12" s="10">
        <v>325560</v>
      </c>
      <c r="H12" s="10"/>
      <c r="I12" s="8">
        <v>2008</v>
      </c>
      <c r="K12" s="17">
        <v>325560</v>
      </c>
      <c r="L12" s="17">
        <f t="shared" si="1"/>
        <v>0</v>
      </c>
    </row>
    <row r="13" spans="1:13" ht="100.5" customHeight="1" x14ac:dyDescent="0.25">
      <c r="A13" s="6">
        <v>13</v>
      </c>
      <c r="B13" s="7" t="s">
        <v>30</v>
      </c>
      <c r="C13" s="7" t="s">
        <v>10</v>
      </c>
      <c r="D13" s="8" t="s">
        <v>11</v>
      </c>
      <c r="E13" s="7" t="s">
        <v>31</v>
      </c>
      <c r="F13" s="9">
        <f t="shared" si="0"/>
        <v>1819052.41</v>
      </c>
      <c r="G13" s="10">
        <v>1819052.41</v>
      </c>
      <c r="H13" s="10">
        <v>301693.78000000003</v>
      </c>
      <c r="I13" s="8">
        <v>1995</v>
      </c>
      <c r="K13" s="17">
        <v>1819052.41</v>
      </c>
      <c r="L13" s="17">
        <f t="shared" si="1"/>
        <v>0</v>
      </c>
    </row>
    <row r="14" spans="1:13" ht="100.5" customHeight="1" x14ac:dyDescent="0.25">
      <c r="A14" s="6">
        <v>14</v>
      </c>
      <c r="B14" s="7" t="s">
        <v>32</v>
      </c>
      <c r="C14" s="7" t="s">
        <v>33</v>
      </c>
      <c r="D14" s="8" t="s">
        <v>11</v>
      </c>
      <c r="E14" s="7" t="s">
        <v>21</v>
      </c>
      <c r="F14" s="9">
        <f t="shared" si="0"/>
        <v>1614080.61</v>
      </c>
      <c r="G14" s="10">
        <v>1614080.61</v>
      </c>
      <c r="H14" s="10">
        <v>633172.72</v>
      </c>
      <c r="I14" s="8">
        <v>2017</v>
      </c>
      <c r="K14" s="17">
        <v>1614080.61</v>
      </c>
      <c r="L14" s="17">
        <f t="shared" si="1"/>
        <v>0</v>
      </c>
    </row>
    <row r="15" spans="1:13" ht="100.5" customHeight="1" x14ac:dyDescent="0.25">
      <c r="A15" s="6">
        <v>18</v>
      </c>
      <c r="B15" s="7" t="s">
        <v>50</v>
      </c>
      <c r="C15" s="7" t="s">
        <v>42</v>
      </c>
      <c r="D15" s="8" t="s">
        <v>11</v>
      </c>
      <c r="E15" s="7" t="s">
        <v>39</v>
      </c>
      <c r="F15" s="9">
        <f t="shared" si="0"/>
        <v>5984698.5499999998</v>
      </c>
      <c r="G15" s="10">
        <v>5984698.5499999998</v>
      </c>
      <c r="H15" s="10"/>
      <c r="I15" s="8">
        <v>2005</v>
      </c>
      <c r="K15" s="17">
        <v>5984698.5499999998</v>
      </c>
      <c r="L15" s="17">
        <f t="shared" si="1"/>
        <v>0</v>
      </c>
    </row>
    <row r="16" spans="1:13" ht="15.75" x14ac:dyDescent="0.25">
      <c r="A16" s="31" t="s">
        <v>49</v>
      </c>
      <c r="B16" s="31"/>
      <c r="C16" s="11"/>
      <c r="D16" s="12"/>
      <c r="E16" s="13"/>
      <c r="F16" s="14">
        <f>SUM(F6:F15)</f>
        <v>44188842.149999991</v>
      </c>
      <c r="G16" s="14">
        <f>SUM(G6:G15)</f>
        <v>44188842.149999991</v>
      </c>
      <c r="H16" s="14">
        <f>SUM(H6:H15)</f>
        <v>3113182.04</v>
      </c>
      <c r="I16" s="15"/>
    </row>
    <row r="19" spans="3:6" ht="15.75" x14ac:dyDescent="0.25">
      <c r="C19" s="18" t="s">
        <v>55</v>
      </c>
      <c r="D19" s="19"/>
      <c r="E19" s="20" t="s">
        <v>56</v>
      </c>
      <c r="F19" s="21"/>
    </row>
    <row r="20" spans="3:6" ht="15.75" x14ac:dyDescent="0.25">
      <c r="C20" s="21"/>
      <c r="D20" s="22" t="s">
        <v>57</v>
      </c>
      <c r="E20" s="23"/>
      <c r="F20" s="21"/>
    </row>
    <row r="21" spans="3:6" ht="15.75" x14ac:dyDescent="0.25">
      <c r="C21" s="21"/>
      <c r="D21" s="24"/>
      <c r="E21" s="24"/>
      <c r="F21" s="21"/>
    </row>
    <row r="22" spans="3:6" ht="15.75" x14ac:dyDescent="0.25">
      <c r="C22" s="18" t="s">
        <v>58</v>
      </c>
      <c r="D22" s="19"/>
      <c r="E22" s="20" t="s">
        <v>59</v>
      </c>
      <c r="F22" s="21"/>
    </row>
    <row r="23" spans="3:6" ht="15.75" x14ac:dyDescent="0.25">
      <c r="C23" s="21"/>
      <c r="D23" s="22" t="s">
        <v>57</v>
      </c>
      <c r="E23" s="23"/>
      <c r="F23" s="21"/>
    </row>
    <row r="24" spans="3:6" ht="15.75" x14ac:dyDescent="0.25">
      <c r="C24" s="21" t="s">
        <v>60</v>
      </c>
      <c r="D24" s="32" t="s">
        <v>61</v>
      </c>
      <c r="E24" s="32"/>
      <c r="F24" s="21"/>
    </row>
    <row r="25" spans="3:6" ht="15.75" x14ac:dyDescent="0.25">
      <c r="C25" s="21"/>
      <c r="D25" s="33" t="s">
        <v>62</v>
      </c>
      <c r="E25" s="33"/>
      <c r="F25" s="21"/>
    </row>
    <row r="26" spans="3:6" ht="15.75" x14ac:dyDescent="0.25">
      <c r="C26" s="25"/>
      <c r="D26" s="34"/>
      <c r="E26" s="34"/>
      <c r="F26" s="26"/>
    </row>
  </sheetData>
  <mergeCells count="6">
    <mergeCell ref="A16:B16"/>
    <mergeCell ref="D24:E24"/>
    <mergeCell ref="D25:E25"/>
    <mergeCell ref="D26:E26"/>
    <mergeCell ref="C1:K1"/>
    <mergeCell ref="C2:I2"/>
  </mergeCells>
  <dataValidations count="1">
    <dataValidation type="decimal" allowBlank="1" showInputMessage="1" showErrorMessage="1" sqref="G6:H15">
      <formula1>0</formula1>
      <formula2>1000000000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39" fitToHeight="3" orientation="landscape" blackAndWhite="1" r:id="rId1"/>
  <colBreaks count="1" manualBreakCount="1">
    <brk id="2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"/>
  <sheetViews>
    <sheetView topLeftCell="B13" workbookViewId="0">
      <selection activeCell="B10" sqref="B10"/>
    </sheetView>
  </sheetViews>
  <sheetFormatPr defaultRowHeight="15" x14ac:dyDescent="0.25"/>
  <cols>
    <col min="2" max="2" width="122.140625" customWidth="1"/>
    <col min="3" max="3" width="30.7109375" customWidth="1"/>
    <col min="4" max="4" width="24" customWidth="1"/>
    <col min="5" max="5" width="45.42578125" customWidth="1"/>
    <col min="6" max="6" width="19.5703125" customWidth="1"/>
    <col min="7" max="7" width="19.42578125" customWidth="1"/>
    <col min="8" max="8" width="15.140625" customWidth="1"/>
    <col min="9" max="9" width="35" customWidth="1"/>
    <col min="10" max="10" width="15.28515625" customWidth="1"/>
    <col min="11" max="11" width="11.42578125" bestFit="1" customWidth="1"/>
    <col min="12" max="12" width="13.140625" customWidth="1"/>
  </cols>
  <sheetData>
    <row r="2" spans="1:12" ht="31.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3" t="s">
        <v>6</v>
      </c>
      <c r="H2" s="3" t="s">
        <v>7</v>
      </c>
      <c r="I2" s="3" t="s">
        <v>8</v>
      </c>
    </row>
    <row r="3" spans="1:12" ht="15.75" x14ac:dyDescent="0.25">
      <c r="A3" s="4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</row>
    <row r="4" spans="1:12" ht="100.5" customHeight="1" x14ac:dyDescent="0.25">
      <c r="A4" s="6">
        <v>8</v>
      </c>
      <c r="B4" s="7" t="s">
        <v>22</v>
      </c>
      <c r="C4" s="7" t="s">
        <v>20</v>
      </c>
      <c r="D4" s="8" t="s">
        <v>11</v>
      </c>
      <c r="E4" s="7" t="s">
        <v>21</v>
      </c>
      <c r="F4" s="9">
        <f t="shared" ref="F4:F14" si="0">G4</f>
        <v>1216898.82</v>
      </c>
      <c r="G4" s="10">
        <v>1216898.82</v>
      </c>
      <c r="H4" s="10"/>
      <c r="I4" s="8">
        <v>2018</v>
      </c>
      <c r="K4" s="17"/>
      <c r="L4" s="17">
        <f t="shared" ref="L4:L11" si="1">K4-G4</f>
        <v>-1216898.82</v>
      </c>
    </row>
    <row r="5" spans="1:12" ht="100.5" customHeight="1" x14ac:dyDescent="0.25">
      <c r="A5" s="6">
        <v>9</v>
      </c>
      <c r="B5" s="7" t="s">
        <v>23</v>
      </c>
      <c r="C5" s="7" t="s">
        <v>20</v>
      </c>
      <c r="D5" s="8" t="s">
        <v>11</v>
      </c>
      <c r="E5" s="7" t="s">
        <v>24</v>
      </c>
      <c r="F5" s="9">
        <f t="shared" si="0"/>
        <v>3753186</v>
      </c>
      <c r="G5" s="10">
        <v>3753186</v>
      </c>
      <c r="H5" s="10"/>
      <c r="I5" s="8">
        <v>2006</v>
      </c>
      <c r="K5" s="17"/>
      <c r="L5" s="17">
        <f t="shared" si="1"/>
        <v>-3753186</v>
      </c>
    </row>
    <row r="6" spans="1:12" ht="100.5" customHeight="1" x14ac:dyDescent="0.25">
      <c r="A6" s="6">
        <v>10</v>
      </c>
      <c r="B6" s="7" t="s">
        <v>25</v>
      </c>
      <c r="C6" s="7" t="s">
        <v>26</v>
      </c>
      <c r="D6" s="8" t="s">
        <v>11</v>
      </c>
      <c r="E6" s="7" t="s">
        <v>21</v>
      </c>
      <c r="F6" s="9">
        <f t="shared" si="0"/>
        <v>7287461.9199999999</v>
      </c>
      <c r="G6" s="10">
        <v>7287461.9199999999</v>
      </c>
      <c r="H6" s="10"/>
      <c r="I6" s="8">
        <v>2004</v>
      </c>
      <c r="K6" s="17"/>
      <c r="L6" s="17">
        <f t="shared" si="1"/>
        <v>-7287461.9199999999</v>
      </c>
    </row>
    <row r="7" spans="1:12" ht="100.5" customHeight="1" x14ac:dyDescent="0.25">
      <c r="A7" s="6">
        <v>11</v>
      </c>
      <c r="B7" s="7" t="s">
        <v>27</v>
      </c>
      <c r="C7" s="7" t="s">
        <v>28</v>
      </c>
      <c r="D7" s="8" t="s">
        <v>11</v>
      </c>
      <c r="E7" s="7" t="s">
        <v>21</v>
      </c>
      <c r="F7" s="9">
        <f t="shared" si="0"/>
        <v>2764246.8</v>
      </c>
      <c r="G7" s="10">
        <v>2764246.8</v>
      </c>
      <c r="H7" s="10"/>
      <c r="I7" s="8">
        <v>2018</v>
      </c>
      <c r="L7" s="17">
        <f t="shared" si="1"/>
        <v>-2764246.8</v>
      </c>
    </row>
    <row r="8" spans="1:12" ht="100.5" customHeight="1" x14ac:dyDescent="0.25">
      <c r="A8" s="6">
        <v>12</v>
      </c>
      <c r="B8" s="7" t="s">
        <v>29</v>
      </c>
      <c r="C8" s="7" t="s">
        <v>26</v>
      </c>
      <c r="D8" s="8" t="s">
        <v>11</v>
      </c>
      <c r="E8" s="7" t="s">
        <v>21</v>
      </c>
      <c r="F8" s="9">
        <f t="shared" si="0"/>
        <v>8760540</v>
      </c>
      <c r="G8" s="10">
        <v>8760540</v>
      </c>
      <c r="H8" s="10"/>
      <c r="I8" s="8">
        <v>2013</v>
      </c>
      <c r="L8" s="17">
        <f t="shared" si="1"/>
        <v>-8760540</v>
      </c>
    </row>
    <row r="9" spans="1:12" ht="100.5" customHeight="1" x14ac:dyDescent="0.25">
      <c r="A9" s="6">
        <v>15</v>
      </c>
      <c r="B9" s="7" t="s">
        <v>34</v>
      </c>
      <c r="C9" s="7" t="s">
        <v>35</v>
      </c>
      <c r="D9" s="8" t="s">
        <v>11</v>
      </c>
      <c r="E9" s="7" t="s">
        <v>36</v>
      </c>
      <c r="F9" s="9">
        <f t="shared" si="0"/>
        <v>139854.32999999999</v>
      </c>
      <c r="G9" s="10">
        <v>139854.32999999999</v>
      </c>
      <c r="H9" s="10"/>
      <c r="I9" s="8">
        <v>2001</v>
      </c>
      <c r="L9" s="17">
        <f t="shared" si="1"/>
        <v>-139854.32999999999</v>
      </c>
    </row>
    <row r="10" spans="1:12" ht="100.5" customHeight="1" x14ac:dyDescent="0.25">
      <c r="A10" s="6">
        <v>16</v>
      </c>
      <c r="B10" s="7" t="s">
        <v>37</v>
      </c>
      <c r="C10" s="7" t="s">
        <v>38</v>
      </c>
      <c r="D10" s="8" t="s">
        <v>11</v>
      </c>
      <c r="E10" s="7" t="s">
        <v>39</v>
      </c>
      <c r="F10" s="9">
        <f t="shared" si="0"/>
        <v>313772.84999999998</v>
      </c>
      <c r="G10" s="10">
        <v>313772.84999999998</v>
      </c>
      <c r="H10" s="10"/>
      <c r="I10" s="8">
        <v>2019</v>
      </c>
      <c r="L10" s="17">
        <f t="shared" si="1"/>
        <v>-313772.84999999998</v>
      </c>
    </row>
    <row r="11" spans="1:12" ht="100.5" customHeight="1" x14ac:dyDescent="0.25">
      <c r="A11" s="6">
        <v>17</v>
      </c>
      <c r="B11" s="7" t="s">
        <v>40</v>
      </c>
      <c r="C11" s="7" t="s">
        <v>41</v>
      </c>
      <c r="D11" s="8" t="s">
        <v>11</v>
      </c>
      <c r="E11" s="7" t="s">
        <v>39</v>
      </c>
      <c r="F11" s="9">
        <f t="shared" si="0"/>
        <v>671402.64</v>
      </c>
      <c r="G11" s="10">
        <v>671402.64</v>
      </c>
      <c r="H11" s="10"/>
      <c r="I11" s="8">
        <v>2020</v>
      </c>
      <c r="L11" s="17">
        <f t="shared" si="1"/>
        <v>-671402.64</v>
      </c>
    </row>
    <row r="12" spans="1:12" ht="100.5" customHeight="1" x14ac:dyDescent="0.25">
      <c r="A12" s="6">
        <v>19</v>
      </c>
      <c r="B12" s="7" t="s">
        <v>43</v>
      </c>
      <c r="C12" s="7" t="s">
        <v>44</v>
      </c>
      <c r="D12" s="8" t="s">
        <v>11</v>
      </c>
      <c r="E12" s="7" t="s">
        <v>39</v>
      </c>
      <c r="F12" s="9">
        <f t="shared" si="0"/>
        <v>1113362.46</v>
      </c>
      <c r="G12" s="10">
        <v>1113362.46</v>
      </c>
      <c r="H12" s="10"/>
      <c r="I12" s="8">
        <v>2013</v>
      </c>
      <c r="L12" s="17"/>
    </row>
    <row r="13" spans="1:12" ht="100.5" customHeight="1" x14ac:dyDescent="0.25">
      <c r="A13" s="6">
        <v>20</v>
      </c>
      <c r="B13" s="7" t="s">
        <v>45</v>
      </c>
      <c r="C13" s="7" t="s">
        <v>46</v>
      </c>
      <c r="D13" s="8" t="s">
        <v>11</v>
      </c>
      <c r="E13" s="7" t="s">
        <v>39</v>
      </c>
      <c r="F13" s="9">
        <f t="shared" si="0"/>
        <v>617111.78</v>
      </c>
      <c r="G13" s="10">
        <v>617111.78</v>
      </c>
      <c r="H13" s="10"/>
      <c r="I13" s="8">
        <v>2013</v>
      </c>
      <c r="L13" s="17"/>
    </row>
    <row r="14" spans="1:12" ht="100.5" customHeight="1" x14ac:dyDescent="0.25">
      <c r="A14" s="6">
        <v>21</v>
      </c>
      <c r="B14" s="7" t="s">
        <v>47</v>
      </c>
      <c r="C14" s="7" t="s">
        <v>48</v>
      </c>
      <c r="D14" s="8" t="s">
        <v>11</v>
      </c>
      <c r="E14" s="7" t="s">
        <v>39</v>
      </c>
      <c r="F14" s="9">
        <f t="shared" si="0"/>
        <v>955587.47</v>
      </c>
      <c r="G14" s="10">
        <v>955587.47</v>
      </c>
      <c r="H14" s="10"/>
      <c r="I14" s="8">
        <v>2014</v>
      </c>
      <c r="L14" s="17"/>
    </row>
    <row r="15" spans="1:12" ht="100.5" customHeight="1" x14ac:dyDescent="0.25">
      <c r="A15" s="6">
        <v>22</v>
      </c>
      <c r="B15" s="7" t="s">
        <v>51</v>
      </c>
      <c r="C15" s="7" t="s">
        <v>52</v>
      </c>
      <c r="D15" s="8" t="s">
        <v>53</v>
      </c>
      <c r="E15" s="7" t="s">
        <v>54</v>
      </c>
      <c r="F15" s="9">
        <f>G15</f>
        <v>458200</v>
      </c>
      <c r="G15" s="10">
        <v>458200</v>
      </c>
      <c r="H15" s="10"/>
      <c r="I15" s="8">
        <v>1997</v>
      </c>
      <c r="L15" s="17"/>
    </row>
    <row r="16" spans="1:12" ht="15.75" x14ac:dyDescent="0.25">
      <c r="A16" s="31" t="s">
        <v>49</v>
      </c>
      <c r="B16" s="31"/>
      <c r="C16" s="16"/>
      <c r="D16" s="12"/>
      <c r="E16" s="13"/>
      <c r="F16" s="14">
        <f>SUM(F4:F15)</f>
        <v>28051625.07</v>
      </c>
      <c r="G16" s="14">
        <f>SUM(G4:G15)</f>
        <v>28051625.07</v>
      </c>
      <c r="H16" s="14">
        <f>SUM(H4:H15)</f>
        <v>0</v>
      </c>
      <c r="I16" s="15"/>
    </row>
  </sheetData>
  <mergeCells count="1">
    <mergeCell ref="A16:B16"/>
  </mergeCells>
  <dataValidations count="1">
    <dataValidation type="decimal" allowBlank="1" showInputMessage="1" showErrorMessage="1" sqref="G4:H15">
      <formula1>0</formula1>
      <formula2>1000000000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workbookViewId="0">
      <selection activeCell="B36" sqref="B36"/>
    </sheetView>
  </sheetViews>
  <sheetFormatPr defaultRowHeight="15" x14ac:dyDescent="0.25"/>
  <cols>
    <col min="2" max="2" width="54.140625" customWidth="1"/>
    <col min="3" max="3" width="30.7109375" customWidth="1"/>
    <col min="4" max="4" width="24" customWidth="1"/>
    <col min="5" max="5" width="31.140625" customWidth="1"/>
    <col min="6" max="6" width="19.5703125" customWidth="1"/>
    <col min="7" max="7" width="19.42578125" customWidth="1"/>
    <col min="8" max="8" width="15.140625" customWidth="1"/>
    <col min="9" max="9" width="19.42578125" customWidth="1"/>
    <col min="10" max="10" width="15.28515625" hidden="1" customWidth="1"/>
    <col min="11" max="11" width="11.42578125" hidden="1" customWidth="1"/>
    <col min="12" max="12" width="13.140625" hidden="1" customWidth="1"/>
    <col min="13" max="13" width="0" hidden="1" customWidth="1"/>
  </cols>
  <sheetData>
    <row r="1" spans="1:13" ht="15.75" x14ac:dyDescent="0.25">
      <c r="C1" s="35"/>
      <c r="D1" s="35"/>
      <c r="E1" s="35"/>
      <c r="F1" s="35"/>
      <c r="G1" s="35"/>
      <c r="H1" s="35"/>
      <c r="I1" s="35"/>
      <c r="J1" s="35"/>
      <c r="K1" s="35"/>
      <c r="L1" s="27"/>
      <c r="M1" s="27"/>
    </row>
    <row r="2" spans="1:13" ht="16.5" customHeight="1" thickBot="1" x14ac:dyDescent="0.3">
      <c r="C2" s="36" t="s">
        <v>64</v>
      </c>
      <c r="D2" s="36"/>
      <c r="E2" s="36"/>
      <c r="F2" s="36"/>
      <c r="G2" s="36"/>
      <c r="H2" s="36"/>
      <c r="I2" s="36"/>
      <c r="J2" s="28"/>
      <c r="K2" s="28"/>
      <c r="L2" s="28"/>
      <c r="M2" s="28"/>
    </row>
    <row r="4" spans="1:13" ht="47.25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1:13" ht="15.75" x14ac:dyDescent="0.25">
      <c r="A5" s="4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</row>
    <row r="6" spans="1:13" ht="66" customHeight="1" x14ac:dyDescent="0.25">
      <c r="A6" s="6">
        <v>1</v>
      </c>
      <c r="B6" s="29" t="s">
        <v>65</v>
      </c>
      <c r="C6" s="29" t="s">
        <v>66</v>
      </c>
      <c r="D6" s="30" t="s">
        <v>11</v>
      </c>
      <c r="E6" s="29" t="s">
        <v>21</v>
      </c>
      <c r="F6" s="9">
        <f>G6</f>
        <v>3896100.58</v>
      </c>
      <c r="G6" s="10">
        <v>3896100.58</v>
      </c>
      <c r="H6" s="10"/>
      <c r="I6" s="8">
        <v>2011</v>
      </c>
      <c r="J6" s="17"/>
      <c r="K6" s="17">
        <v>7517219.2800000003</v>
      </c>
      <c r="L6" s="17">
        <f>K6-G6</f>
        <v>3621118.7</v>
      </c>
    </row>
    <row r="7" spans="1:13" ht="66" customHeight="1" x14ac:dyDescent="0.25">
      <c r="A7" s="6">
        <v>2</v>
      </c>
      <c r="B7" s="29" t="s">
        <v>67</v>
      </c>
      <c r="C7" s="29" t="s">
        <v>33</v>
      </c>
      <c r="D7" s="30" t="s">
        <v>11</v>
      </c>
      <c r="E7" s="29" t="s">
        <v>21</v>
      </c>
      <c r="F7" s="9">
        <f t="shared" ref="F7:F15" si="0">G7</f>
        <v>2028491.5299199999</v>
      </c>
      <c r="G7" s="10">
        <v>2028491.5299199999</v>
      </c>
      <c r="H7" s="10"/>
      <c r="I7" s="8">
        <v>2019</v>
      </c>
      <c r="J7" s="17"/>
      <c r="K7" s="17">
        <v>7050359</v>
      </c>
      <c r="L7" s="17">
        <f t="shared" ref="L7:L15" si="1">K7-G7</f>
        <v>5021867.4700800003</v>
      </c>
    </row>
    <row r="8" spans="1:13" ht="66" customHeight="1" x14ac:dyDescent="0.25">
      <c r="A8" s="6">
        <v>3</v>
      </c>
      <c r="B8" s="29" t="s">
        <v>68</v>
      </c>
      <c r="C8" s="29" t="s">
        <v>69</v>
      </c>
      <c r="D8" s="30" t="s">
        <v>11</v>
      </c>
      <c r="E8" s="29" t="s">
        <v>21</v>
      </c>
      <c r="F8" s="9">
        <f t="shared" si="0"/>
        <v>3722529.15</v>
      </c>
      <c r="G8" s="10">
        <v>3722529.15</v>
      </c>
      <c r="H8" s="10"/>
      <c r="I8" s="8">
        <v>2019</v>
      </c>
      <c r="J8" s="17"/>
      <c r="K8" s="17">
        <v>3005940</v>
      </c>
      <c r="L8" s="17">
        <f t="shared" si="1"/>
        <v>-716589.14999999991</v>
      </c>
    </row>
    <row r="9" spans="1:13" ht="66" customHeight="1" x14ac:dyDescent="0.25">
      <c r="A9" s="6">
        <v>4</v>
      </c>
      <c r="B9" s="29" t="s">
        <v>70</v>
      </c>
      <c r="C9" s="29" t="s">
        <v>71</v>
      </c>
      <c r="D9" s="30" t="s">
        <v>11</v>
      </c>
      <c r="E9" s="29" t="s">
        <v>21</v>
      </c>
      <c r="F9" s="9">
        <f t="shared" si="0"/>
        <v>1928081.3703379999</v>
      </c>
      <c r="G9" s="10">
        <v>1928081.3703379999</v>
      </c>
      <c r="H9" s="10"/>
      <c r="I9" s="8">
        <v>2010</v>
      </c>
      <c r="J9" s="17"/>
      <c r="K9" s="17">
        <v>8140800</v>
      </c>
      <c r="L9" s="17">
        <f t="shared" si="1"/>
        <v>6212718.6296619996</v>
      </c>
    </row>
    <row r="10" spans="1:13" ht="66" customHeight="1" x14ac:dyDescent="0.25">
      <c r="A10" s="6">
        <v>5</v>
      </c>
      <c r="B10" s="29" t="s">
        <v>72</v>
      </c>
      <c r="C10" s="29" t="s">
        <v>42</v>
      </c>
      <c r="D10" s="30" t="s">
        <v>11</v>
      </c>
      <c r="E10" s="29" t="s">
        <v>21</v>
      </c>
      <c r="F10" s="9">
        <f t="shared" si="0"/>
        <v>480661.27596999996</v>
      </c>
      <c r="G10" s="10">
        <v>480661.27596999996</v>
      </c>
      <c r="H10" s="10"/>
      <c r="I10" s="8">
        <v>2005</v>
      </c>
      <c r="J10" s="17"/>
      <c r="K10" s="17">
        <v>3560490</v>
      </c>
      <c r="L10" s="17">
        <f t="shared" si="1"/>
        <v>3079828.7240300002</v>
      </c>
    </row>
    <row r="11" spans="1:13" ht="100.5" hidden="1" customHeight="1" x14ac:dyDescent="0.25">
      <c r="A11" s="6">
        <v>6</v>
      </c>
      <c r="B11" s="7"/>
      <c r="C11" s="7"/>
      <c r="D11" s="8"/>
      <c r="E11" s="7"/>
      <c r="F11" s="9">
        <f t="shared" si="0"/>
        <v>0</v>
      </c>
      <c r="G11" s="10"/>
      <c r="H11" s="10"/>
      <c r="I11" s="8"/>
      <c r="K11" s="17">
        <v>5170642.3</v>
      </c>
      <c r="L11" s="17">
        <f t="shared" si="1"/>
        <v>5170642.3</v>
      </c>
    </row>
    <row r="12" spans="1:13" ht="100.5" hidden="1" customHeight="1" x14ac:dyDescent="0.25">
      <c r="A12" s="6">
        <v>7</v>
      </c>
      <c r="B12" s="7"/>
      <c r="C12" s="7"/>
      <c r="D12" s="8"/>
      <c r="E12" s="7"/>
      <c r="F12" s="9">
        <f t="shared" si="0"/>
        <v>0</v>
      </c>
      <c r="G12" s="10"/>
      <c r="H12" s="10"/>
      <c r="I12" s="8"/>
      <c r="K12" s="17">
        <v>325560</v>
      </c>
      <c r="L12" s="17">
        <f t="shared" si="1"/>
        <v>325560</v>
      </c>
    </row>
    <row r="13" spans="1:13" ht="100.5" hidden="1" customHeight="1" x14ac:dyDescent="0.25">
      <c r="A13" s="6">
        <v>13</v>
      </c>
      <c r="B13" s="7"/>
      <c r="C13" s="7"/>
      <c r="D13" s="8"/>
      <c r="E13" s="7"/>
      <c r="F13" s="9">
        <f t="shared" si="0"/>
        <v>0</v>
      </c>
      <c r="G13" s="10"/>
      <c r="H13" s="10"/>
      <c r="I13" s="8"/>
      <c r="K13" s="17">
        <v>1819052.41</v>
      </c>
      <c r="L13" s="17">
        <f t="shared" si="1"/>
        <v>1819052.41</v>
      </c>
    </row>
    <row r="14" spans="1:13" ht="100.5" hidden="1" customHeight="1" x14ac:dyDescent="0.25">
      <c r="A14" s="6">
        <v>14</v>
      </c>
      <c r="B14" s="7"/>
      <c r="C14" s="7"/>
      <c r="D14" s="8"/>
      <c r="E14" s="7"/>
      <c r="F14" s="9">
        <f t="shared" si="0"/>
        <v>0</v>
      </c>
      <c r="G14" s="10"/>
      <c r="H14" s="10"/>
      <c r="I14" s="8"/>
      <c r="K14" s="17">
        <v>1614080.61</v>
      </c>
      <c r="L14" s="17">
        <f t="shared" si="1"/>
        <v>1614080.61</v>
      </c>
    </row>
    <row r="15" spans="1:13" ht="100.5" hidden="1" customHeight="1" x14ac:dyDescent="0.25">
      <c r="A15" s="6">
        <v>18</v>
      </c>
      <c r="B15" s="7"/>
      <c r="C15" s="7"/>
      <c r="D15" s="8"/>
      <c r="E15" s="7"/>
      <c r="F15" s="9">
        <f t="shared" si="0"/>
        <v>0</v>
      </c>
      <c r="G15" s="10"/>
      <c r="H15" s="10"/>
      <c r="I15" s="8"/>
      <c r="K15" s="17">
        <v>5984698.5499999998</v>
      </c>
      <c r="L15" s="17">
        <f t="shared" si="1"/>
        <v>5984698.5499999998</v>
      </c>
    </row>
    <row r="16" spans="1:13" ht="15.75" x14ac:dyDescent="0.25">
      <c r="A16" s="31" t="s">
        <v>49</v>
      </c>
      <c r="B16" s="31"/>
      <c r="C16" s="16"/>
      <c r="D16" s="12"/>
      <c r="E16" s="13"/>
      <c r="F16" s="14">
        <f>SUM(F6:F15)</f>
        <v>12055863.906228</v>
      </c>
      <c r="G16" s="14">
        <f>SUM(G6:G15)</f>
        <v>12055863.906228</v>
      </c>
      <c r="H16" s="14">
        <f>SUM(H6:H15)</f>
        <v>0</v>
      </c>
      <c r="I16" s="15"/>
    </row>
    <row r="19" spans="3:6" ht="15.75" x14ac:dyDescent="0.25">
      <c r="C19" s="18" t="s">
        <v>55</v>
      </c>
      <c r="D19" s="19"/>
      <c r="E19" s="20" t="s">
        <v>56</v>
      </c>
      <c r="F19" s="21"/>
    </row>
    <row r="20" spans="3:6" ht="15.75" x14ac:dyDescent="0.25">
      <c r="C20" s="21"/>
      <c r="D20" s="22" t="s">
        <v>57</v>
      </c>
      <c r="E20" s="23"/>
      <c r="F20" s="21"/>
    </row>
    <row r="21" spans="3:6" ht="15.75" x14ac:dyDescent="0.25">
      <c r="C21" s="21"/>
      <c r="D21" s="24"/>
      <c r="E21" s="24"/>
      <c r="F21" s="21"/>
    </row>
    <row r="22" spans="3:6" ht="15.75" x14ac:dyDescent="0.25">
      <c r="C22" s="18" t="s">
        <v>58</v>
      </c>
      <c r="D22" s="19"/>
      <c r="E22" s="20" t="s">
        <v>59</v>
      </c>
      <c r="F22" s="21"/>
    </row>
    <row r="23" spans="3:6" ht="15.75" x14ac:dyDescent="0.25">
      <c r="C23" s="21"/>
      <c r="D23" s="22" t="s">
        <v>57</v>
      </c>
      <c r="E23" s="23"/>
      <c r="F23" s="21"/>
    </row>
    <row r="24" spans="3:6" ht="15.75" x14ac:dyDescent="0.25">
      <c r="C24" s="21" t="s">
        <v>60</v>
      </c>
      <c r="D24" s="32" t="s">
        <v>61</v>
      </c>
      <c r="E24" s="32"/>
      <c r="F24" s="21"/>
    </row>
    <row r="25" spans="3:6" ht="15.75" x14ac:dyDescent="0.25">
      <c r="C25" s="21"/>
      <c r="D25" s="33" t="s">
        <v>62</v>
      </c>
      <c r="E25" s="33"/>
      <c r="F25" s="21"/>
    </row>
    <row r="26" spans="3:6" ht="15.75" x14ac:dyDescent="0.25">
      <c r="C26" s="25"/>
      <c r="D26" s="34"/>
      <c r="E26" s="34"/>
      <c r="F26" s="26"/>
    </row>
  </sheetData>
  <mergeCells count="6">
    <mergeCell ref="D26:E26"/>
    <mergeCell ref="C1:K1"/>
    <mergeCell ref="C2:I2"/>
    <mergeCell ref="A16:B16"/>
    <mergeCell ref="D24:E24"/>
    <mergeCell ref="D25:E25"/>
  </mergeCells>
  <dataValidations count="1">
    <dataValidation type="decimal" allowBlank="1" showInputMessage="1" showErrorMessage="1" sqref="G6:H15">
      <formula1>0</formula1>
      <formula2>1000000000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58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F27" sqref="F27"/>
    </sheetView>
  </sheetViews>
  <sheetFormatPr defaultRowHeight="15" x14ac:dyDescent="0.25"/>
  <cols>
    <col min="2" max="2" width="71.42578125" customWidth="1"/>
    <col min="3" max="3" width="24.85546875" customWidth="1"/>
    <col min="4" max="4" width="20.140625" customWidth="1"/>
    <col min="5" max="5" width="48.140625" customWidth="1"/>
    <col min="6" max="6" width="19.5703125" customWidth="1"/>
    <col min="7" max="7" width="19.42578125" customWidth="1"/>
    <col min="8" max="8" width="15.140625" customWidth="1"/>
    <col min="9" max="9" width="19.42578125" customWidth="1"/>
    <col min="10" max="10" width="15.28515625" hidden="1" customWidth="1"/>
    <col min="11" max="11" width="11.42578125" hidden="1" customWidth="1"/>
    <col min="12" max="12" width="13.140625" hidden="1" customWidth="1"/>
    <col min="13" max="13" width="0" hidden="1" customWidth="1"/>
  </cols>
  <sheetData>
    <row r="1" spans="1:13" ht="15.75" x14ac:dyDescent="0.25">
      <c r="C1" s="35"/>
      <c r="D1" s="35"/>
      <c r="E1" s="35"/>
      <c r="F1" s="35"/>
      <c r="G1" s="35"/>
      <c r="H1" s="35"/>
      <c r="I1" s="35"/>
      <c r="J1" s="35"/>
      <c r="K1" s="35"/>
      <c r="L1" s="27"/>
      <c r="M1" s="27"/>
    </row>
    <row r="2" spans="1:13" ht="16.5" customHeight="1" thickBot="1" x14ac:dyDescent="0.3">
      <c r="C2" s="36" t="s">
        <v>73</v>
      </c>
      <c r="D2" s="36"/>
      <c r="E2" s="36"/>
      <c r="F2" s="36"/>
      <c r="G2" s="36"/>
      <c r="H2" s="36"/>
      <c r="I2" s="36"/>
      <c r="J2" s="28"/>
      <c r="K2" s="28"/>
      <c r="L2" s="28"/>
      <c r="M2" s="28"/>
    </row>
    <row r="4" spans="1:13" ht="47.25" x14ac:dyDescent="0.25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1:13" ht="15.75" x14ac:dyDescent="0.25">
      <c r="A5" s="4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</row>
    <row r="6" spans="1:13" ht="66" customHeight="1" x14ac:dyDescent="0.25">
      <c r="A6" s="6">
        <v>1</v>
      </c>
      <c r="B6" s="29" t="s">
        <v>74</v>
      </c>
      <c r="C6" s="29" t="s">
        <v>42</v>
      </c>
      <c r="D6" s="30" t="s">
        <v>11</v>
      </c>
      <c r="E6" s="29" t="s">
        <v>21</v>
      </c>
      <c r="F6" s="9">
        <f>G6</f>
        <v>2028000</v>
      </c>
      <c r="G6" s="10">
        <v>2028000</v>
      </c>
      <c r="H6" s="10"/>
      <c r="I6" s="8">
        <v>2022</v>
      </c>
      <c r="J6" s="17"/>
      <c r="K6" s="17">
        <v>7517219.2800000003</v>
      </c>
      <c r="L6" s="17">
        <f>K6-G6</f>
        <v>5489219.2800000003</v>
      </c>
    </row>
    <row r="7" spans="1:13" ht="66" customHeight="1" x14ac:dyDescent="0.25">
      <c r="A7" s="6">
        <v>2</v>
      </c>
      <c r="B7" s="29" t="s">
        <v>75</v>
      </c>
      <c r="C7" s="29" t="s">
        <v>42</v>
      </c>
      <c r="D7" s="30" t="s">
        <v>11</v>
      </c>
      <c r="E7" s="29" t="s">
        <v>21</v>
      </c>
      <c r="F7" s="9">
        <f t="shared" ref="F7:F15" si="0">G7</f>
        <v>1777984.8050800001</v>
      </c>
      <c r="G7" s="10">
        <v>1777984.8050800001</v>
      </c>
      <c r="H7" s="10"/>
      <c r="I7" s="8">
        <v>2019</v>
      </c>
      <c r="J7" s="17"/>
      <c r="K7" s="17">
        <v>7050359</v>
      </c>
      <c r="L7" s="17">
        <f t="shared" ref="L7:L15" si="1">K7-G7</f>
        <v>5272374.1949199997</v>
      </c>
    </row>
    <row r="8" spans="1:13" ht="82.5" customHeight="1" x14ac:dyDescent="0.25">
      <c r="A8" s="6">
        <v>3</v>
      </c>
      <c r="B8" s="29" t="s">
        <v>76</v>
      </c>
      <c r="C8" s="29" t="s">
        <v>10</v>
      </c>
      <c r="D8" s="30" t="s">
        <v>11</v>
      </c>
      <c r="E8" s="29" t="s">
        <v>31</v>
      </c>
      <c r="F8" s="9">
        <f t="shared" si="0"/>
        <v>533613.77045999991</v>
      </c>
      <c r="G8" s="10">
        <v>533613.77045999991</v>
      </c>
      <c r="H8" s="10"/>
      <c r="I8" s="8">
        <v>1999</v>
      </c>
      <c r="J8" s="17"/>
      <c r="K8" s="17">
        <v>3005940</v>
      </c>
      <c r="L8" s="17">
        <f t="shared" si="1"/>
        <v>2472326.2295400002</v>
      </c>
    </row>
    <row r="9" spans="1:13" ht="83.25" customHeight="1" x14ac:dyDescent="0.25">
      <c r="A9" s="6">
        <v>4</v>
      </c>
      <c r="B9" s="29" t="s">
        <v>77</v>
      </c>
      <c r="C9" s="29" t="s">
        <v>10</v>
      </c>
      <c r="D9" s="30" t="s">
        <v>11</v>
      </c>
      <c r="E9" s="29" t="s">
        <v>31</v>
      </c>
      <c r="F9" s="9">
        <f t="shared" si="0"/>
        <v>434968.27980999998</v>
      </c>
      <c r="G9" s="10">
        <v>434968.27980999998</v>
      </c>
      <c r="H9" s="10"/>
      <c r="I9" s="8">
        <v>2009</v>
      </c>
      <c r="J9" s="17"/>
      <c r="K9" s="17">
        <v>8140800</v>
      </c>
      <c r="L9" s="17">
        <f t="shared" si="1"/>
        <v>7705831.7201899998</v>
      </c>
    </row>
    <row r="10" spans="1:13" ht="82.5" customHeight="1" x14ac:dyDescent="0.25">
      <c r="A10" s="6">
        <v>5</v>
      </c>
      <c r="B10" s="29" t="s">
        <v>78</v>
      </c>
      <c r="C10" s="29" t="s">
        <v>10</v>
      </c>
      <c r="D10" s="30" t="s">
        <v>11</v>
      </c>
      <c r="E10" s="29" t="s">
        <v>31</v>
      </c>
      <c r="F10" s="9">
        <f t="shared" si="0"/>
        <v>7065115.7371619996</v>
      </c>
      <c r="G10" s="10">
        <v>7065115.7371619996</v>
      </c>
      <c r="H10" s="10"/>
      <c r="I10" s="8">
        <v>2012</v>
      </c>
      <c r="J10" s="17"/>
      <c r="K10" s="17">
        <v>3560490</v>
      </c>
      <c r="L10" s="17">
        <f t="shared" si="1"/>
        <v>-3504625.7371619996</v>
      </c>
    </row>
    <row r="11" spans="1:13" ht="100.5" hidden="1" customHeight="1" x14ac:dyDescent="0.25">
      <c r="A11" s="6">
        <v>6</v>
      </c>
      <c r="B11" s="7"/>
      <c r="C11" s="7"/>
      <c r="D11" s="8"/>
      <c r="E11" s="7"/>
      <c r="F11" s="9">
        <f t="shared" si="0"/>
        <v>0</v>
      </c>
      <c r="G11" s="10"/>
      <c r="H11" s="10"/>
      <c r="I11" s="8"/>
      <c r="K11" s="17">
        <v>5170642.3</v>
      </c>
      <c r="L11" s="17">
        <f t="shared" si="1"/>
        <v>5170642.3</v>
      </c>
    </row>
    <row r="12" spans="1:13" ht="100.5" hidden="1" customHeight="1" x14ac:dyDescent="0.25">
      <c r="A12" s="6">
        <v>7</v>
      </c>
      <c r="B12" s="7"/>
      <c r="C12" s="7"/>
      <c r="D12" s="8"/>
      <c r="E12" s="7"/>
      <c r="F12" s="9">
        <f t="shared" si="0"/>
        <v>0</v>
      </c>
      <c r="G12" s="10"/>
      <c r="H12" s="10"/>
      <c r="I12" s="8"/>
      <c r="K12" s="17">
        <v>325560</v>
      </c>
      <c r="L12" s="17">
        <f t="shared" si="1"/>
        <v>325560</v>
      </c>
    </row>
    <row r="13" spans="1:13" ht="100.5" hidden="1" customHeight="1" x14ac:dyDescent="0.25">
      <c r="A13" s="6">
        <v>13</v>
      </c>
      <c r="B13" s="7"/>
      <c r="C13" s="7"/>
      <c r="D13" s="8"/>
      <c r="E13" s="7"/>
      <c r="F13" s="9">
        <f t="shared" si="0"/>
        <v>0</v>
      </c>
      <c r="G13" s="10"/>
      <c r="H13" s="10"/>
      <c r="I13" s="8"/>
      <c r="K13" s="17">
        <v>1819052.41</v>
      </c>
      <c r="L13" s="17">
        <f t="shared" si="1"/>
        <v>1819052.41</v>
      </c>
    </row>
    <row r="14" spans="1:13" ht="100.5" hidden="1" customHeight="1" x14ac:dyDescent="0.25">
      <c r="A14" s="6">
        <v>14</v>
      </c>
      <c r="B14" s="7"/>
      <c r="C14" s="7"/>
      <c r="D14" s="8"/>
      <c r="E14" s="7"/>
      <c r="F14" s="9">
        <f t="shared" si="0"/>
        <v>0</v>
      </c>
      <c r="G14" s="10"/>
      <c r="H14" s="10"/>
      <c r="I14" s="8"/>
      <c r="K14" s="17">
        <v>1614080.61</v>
      </c>
      <c r="L14" s="17">
        <f t="shared" si="1"/>
        <v>1614080.61</v>
      </c>
    </row>
    <row r="15" spans="1:13" ht="100.5" hidden="1" customHeight="1" x14ac:dyDescent="0.25">
      <c r="A15" s="6">
        <v>18</v>
      </c>
      <c r="B15" s="7"/>
      <c r="C15" s="7"/>
      <c r="D15" s="8"/>
      <c r="E15" s="7"/>
      <c r="F15" s="9">
        <f t="shared" si="0"/>
        <v>0</v>
      </c>
      <c r="G15" s="10"/>
      <c r="H15" s="10"/>
      <c r="I15" s="8"/>
      <c r="K15" s="17">
        <v>5984698.5499999998</v>
      </c>
      <c r="L15" s="17">
        <f t="shared" si="1"/>
        <v>5984698.5499999998</v>
      </c>
    </row>
    <row r="16" spans="1:13" ht="15.75" x14ac:dyDescent="0.25">
      <c r="A16" s="31" t="s">
        <v>49</v>
      </c>
      <c r="B16" s="31"/>
      <c r="C16" s="16"/>
      <c r="D16" s="12"/>
      <c r="E16" s="13"/>
      <c r="F16" s="14">
        <f>SUM(F6:F15)</f>
        <v>11839682.592512</v>
      </c>
      <c r="G16" s="14">
        <f>SUM(G6:G15)</f>
        <v>11839682.592512</v>
      </c>
      <c r="H16" s="14">
        <f>SUM(H6:H15)</f>
        <v>0</v>
      </c>
      <c r="I16" s="15"/>
    </row>
    <row r="19" spans="3:6" ht="15.75" x14ac:dyDescent="0.25">
      <c r="C19" s="18" t="s">
        <v>55</v>
      </c>
      <c r="D19" s="19"/>
      <c r="E19" s="20" t="s">
        <v>56</v>
      </c>
      <c r="F19" s="21"/>
    </row>
    <row r="20" spans="3:6" ht="15.75" x14ac:dyDescent="0.25">
      <c r="C20" s="21"/>
      <c r="D20" s="22" t="s">
        <v>57</v>
      </c>
      <c r="E20" s="23"/>
      <c r="F20" s="21"/>
    </row>
    <row r="21" spans="3:6" ht="15.75" x14ac:dyDescent="0.25">
      <c r="C21" s="21"/>
      <c r="D21" s="24"/>
      <c r="E21" s="24"/>
      <c r="F21" s="21"/>
    </row>
    <row r="22" spans="3:6" ht="15.75" x14ac:dyDescent="0.25">
      <c r="C22" s="18" t="s">
        <v>58</v>
      </c>
      <c r="D22" s="19"/>
      <c r="E22" s="20" t="s">
        <v>59</v>
      </c>
      <c r="F22" s="21"/>
    </row>
    <row r="23" spans="3:6" ht="15.75" x14ac:dyDescent="0.25">
      <c r="C23" s="21"/>
      <c r="D23" s="22" t="s">
        <v>57</v>
      </c>
      <c r="E23" s="23"/>
      <c r="F23" s="21"/>
    </row>
    <row r="24" spans="3:6" ht="15.75" x14ac:dyDescent="0.25">
      <c r="C24" s="21" t="s">
        <v>60</v>
      </c>
      <c r="D24" s="32" t="s">
        <v>61</v>
      </c>
      <c r="E24" s="32"/>
      <c r="F24" s="21"/>
    </row>
    <row r="25" spans="3:6" ht="15.75" x14ac:dyDescent="0.25">
      <c r="C25" s="21"/>
      <c r="D25" s="33" t="s">
        <v>62</v>
      </c>
      <c r="E25" s="33"/>
      <c r="F25" s="21"/>
    </row>
    <row r="26" spans="3:6" ht="15.75" x14ac:dyDescent="0.25">
      <c r="C26" s="25"/>
      <c r="D26" s="34"/>
      <c r="E26" s="34"/>
      <c r="F26" s="26"/>
    </row>
  </sheetData>
  <mergeCells count="6">
    <mergeCell ref="D26:E26"/>
    <mergeCell ref="C1:K1"/>
    <mergeCell ref="C2:I2"/>
    <mergeCell ref="A16:B16"/>
    <mergeCell ref="D24:E24"/>
    <mergeCell ref="D25:E25"/>
  </mergeCells>
  <dataValidations count="1">
    <dataValidation type="decimal" allowBlank="1" showInputMessage="1" showErrorMessage="1" sqref="G6:H15">
      <formula1>0</formula1>
      <formula2>1000000000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2026</vt:lpstr>
      <vt:lpstr>не вошло 26</vt:lpstr>
      <vt:lpstr>2027</vt:lpstr>
      <vt:lpstr>2028</vt:lpstr>
      <vt:lpstr>'2026'!Область_печати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Былина Дарья Вячеславовна</dc:creator>
  <cp:lastModifiedBy>Былина Дарья Вячеславовна</cp:lastModifiedBy>
  <cp:lastPrinted>2025-11-27T10:33:04Z</cp:lastPrinted>
  <dcterms:created xsi:type="dcterms:W3CDTF">2025-06-18T07:21:33Z</dcterms:created>
  <dcterms:modified xsi:type="dcterms:W3CDTF">2025-11-27T10:35:31Z</dcterms:modified>
</cp:coreProperties>
</file>